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85" windowWidth="14805" windowHeight="7830"/>
  </bookViews>
  <sheets>
    <sheet name="Реестр смет на дворовые тер." sheetId="4" r:id="rId1"/>
  </sheets>
  <definedNames>
    <definedName name="_xlnm.Print_Titles" localSheetId="0">'Реестр смет на дворовые тер.'!$7:$10</definedName>
    <definedName name="_xlnm.Print_Area" localSheetId="0">'Реестр смет на дворовые тер.'!$A$1:$J$27</definedName>
  </definedNames>
  <calcPr calcId="144525"/>
</workbook>
</file>

<file path=xl/calcChain.xml><?xml version="1.0" encoding="utf-8"?>
<calcChain xmlns="http://schemas.openxmlformats.org/spreadsheetml/2006/main">
  <c r="D16" i="4" l="1"/>
  <c r="G11" i="4"/>
  <c r="E11" i="4" s="1"/>
  <c r="J12" i="4"/>
  <c r="G12" i="4" s="1"/>
  <c r="F12" i="4" s="1"/>
  <c r="J14" i="4"/>
  <c r="I16" i="4" l="1"/>
  <c r="J16" i="4"/>
  <c r="E12" i="4"/>
  <c r="F11" i="4" l="1"/>
  <c r="G14" i="4"/>
  <c r="G13" i="4"/>
  <c r="G16" i="4" l="1"/>
  <c r="E13" i="4"/>
  <c r="E14" i="4"/>
  <c r="F14" i="4"/>
  <c r="F13" i="4"/>
  <c r="I20" i="4"/>
  <c r="I21" i="4" s="1"/>
  <c r="G20" i="4"/>
  <c r="F20" i="4"/>
  <c r="E20" i="4"/>
  <c r="D20" i="4"/>
  <c r="D21" i="4"/>
  <c r="E16" i="4" l="1"/>
  <c r="F16" i="4"/>
  <c r="F21" i="4" s="1"/>
  <c r="G21" i="4" l="1"/>
  <c r="E21" i="4"/>
</calcChain>
</file>

<file path=xl/sharedStrings.xml><?xml version="1.0" encoding="utf-8"?>
<sst xmlns="http://schemas.openxmlformats.org/spreadsheetml/2006/main" count="41" uniqueCount="40">
  <si>
    <t>№ п/п</t>
  </si>
  <si>
    <t>№ локально-сметного расчета</t>
  </si>
  <si>
    <t>Распределение по источникам финансирования</t>
  </si>
  <si>
    <t>Адрес дворовой территории</t>
  </si>
  <si>
    <t xml:space="preserve">подпись </t>
  </si>
  <si>
    <t>(ФИО)</t>
  </si>
  <si>
    <t>Сумма локально-сметного расчета,                       руб.</t>
  </si>
  <si>
    <t xml:space="preserve">2. Реестр локально-сметных расчетов по благоустройству дворовых территорий  по распределению экономии </t>
  </si>
  <si>
    <t>2.1</t>
  </si>
  <si>
    <t>средства заинтересованных лиц по минимальному перечню работ         (от 2%),                       руб.</t>
  </si>
  <si>
    <t>Итого по п.2</t>
  </si>
  <si>
    <t xml:space="preserve">Итого общее </t>
  </si>
  <si>
    <t>г. Ужур, пер. Новый, д. 13</t>
  </si>
  <si>
    <t>б/н</t>
  </si>
  <si>
    <t>г. Ужур, ул. Западная, д. 1</t>
  </si>
  <si>
    <t>2.2</t>
  </si>
  <si>
    <t xml:space="preserve">Итого </t>
  </si>
  <si>
    <t>2</t>
  </si>
  <si>
    <t>(наименование муниципального образования)</t>
  </si>
  <si>
    <t xml:space="preserve">средства заинтересованных лиц по дополнительному перечню работ                          (20 %),                              руб.                     </t>
  </si>
  <si>
    <t>Федеральный бюджет (95%),                 руб.</t>
  </si>
  <si>
    <t>Краевой бюджет (5%),        руб.</t>
  </si>
  <si>
    <t>1) при софинансировании из местного бюджета мероприятий по благоустройству дворовых территорий,  включая ремонт тротуара, дворового проезда, ремонт дороги, образующей проезд к территории, прилегающей к многоквартирному дому: для муниципальных образований  - получателей субсидии с РБО ниже 2 - 1%;</t>
  </si>
  <si>
    <t>2) при софинансировании из местного бюджета мероприятий по благоустройству дворовых территорий без учета ремонта дороги, образующей проезд к территории, прилегающей к многоквартирному дому: для муниципальных образований  - получателей субсидии с РБО ниже 2 - 2%.</t>
  </si>
  <si>
    <t>*в соответствии с письмом министерства стростельства Красноярского края от 22.10.2018 № 82-4587/5:</t>
  </si>
  <si>
    <t xml:space="preserve">Местный бюджет *   </t>
  </si>
  <si>
    <t>не менее 2%, руб.</t>
  </si>
  <si>
    <t>Приложение 2  к письму министерства строительства Красноярского края г. Бородино</t>
  </si>
  <si>
    <t>г. Бородино</t>
  </si>
  <si>
    <t>Реестр локально-сметных расчетов на реализацию мероприятий по благоустройству дворовых территорий приоритетного проекта "Формирование современной городской среды"</t>
  </si>
  <si>
    <t>г. Бородино, микрорайон Победы, 14</t>
  </si>
  <si>
    <t>1</t>
  </si>
  <si>
    <t>г. Бородино, ул. Ленина, 52 "а"</t>
  </si>
  <si>
    <t>И. о. Главы города Бородино</t>
  </si>
  <si>
    <t>А. В. Первухин</t>
  </si>
  <si>
    <t>не менее 4,5%, руб.</t>
  </si>
  <si>
    <t>№ 1-2022</t>
  </si>
  <si>
    <t>№ 2-2022</t>
  </si>
  <si>
    <t>№ 3-2022</t>
  </si>
  <si>
    <t>№ 4-2022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</si>
</sst>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000000000000"/>
  </numFmts>
  <fonts count="14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i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1" fillId="0" borderId="0"/>
    <xf numFmtId="164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3" fillId="0" borderId="0" xfId="0" applyFont="1" applyFill="1"/>
    <xf numFmtId="49" fontId="0" fillId="0" borderId="1" xfId="0" applyNumberForma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/>
    <xf numFmtId="2" fontId="8" fillId="0" borderId="1" xfId="0" applyNumberFormat="1" applyFont="1" applyFill="1" applyBorder="1" applyAlignment="1">
      <alignment horizontal="center"/>
    </xf>
    <xf numFmtId="2" fontId="0" fillId="0" borderId="0" xfId="0" applyNumberFormat="1" applyFill="1"/>
    <xf numFmtId="0" fontId="5" fillId="0" borderId="0" xfId="0" applyFont="1" applyFill="1"/>
    <xf numFmtId="2" fontId="0" fillId="0" borderId="3" xfId="0" applyNumberFormat="1" applyFill="1" applyBorder="1"/>
    <xf numFmtId="0" fontId="0" fillId="0" borderId="3" xfId="0" applyFill="1" applyBorder="1"/>
    <xf numFmtId="0" fontId="0" fillId="0" borderId="0" xfId="0" applyFill="1" applyBorder="1"/>
    <xf numFmtId="49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165" fontId="0" fillId="0" borderId="0" xfId="0" applyNumberFormat="1" applyFill="1"/>
    <xf numFmtId="0" fontId="5" fillId="2" borderId="1" xfId="0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/>
    <xf numFmtId="0" fontId="1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4" fontId="12" fillId="0" borderId="2" xfId="1" applyNumberFormat="1" applyFont="1" applyFill="1" applyBorder="1" applyAlignment="1">
      <alignment horizontal="center" vertical="center" wrapText="1"/>
    </xf>
    <xf numFmtId="0" fontId="5" fillId="0" borderId="3" xfId="0" applyFont="1" applyFill="1" applyBorder="1"/>
    <xf numFmtId="0" fontId="1" fillId="3" borderId="0" xfId="0" applyFont="1" applyFill="1" applyAlignment="1">
      <alignment horizontal="left" wrapText="1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4" xfId="2" applyNumberFormat="1" applyFont="1" applyFill="1" applyBorder="1" applyAlignment="1">
      <alignment horizontal="right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" xfId="2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17" fontId="5" fillId="0" borderId="4" xfId="1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right"/>
    </xf>
    <xf numFmtId="49" fontId="3" fillId="0" borderId="6" xfId="0" applyNumberFormat="1" applyFont="1" applyFill="1" applyBorder="1" applyAlignment="1">
      <alignment horizontal="right"/>
    </xf>
    <xf numFmtId="49" fontId="3" fillId="0" borderId="7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right"/>
    </xf>
    <xf numFmtId="49" fontId="4" fillId="0" borderId="6" xfId="0" applyNumberFormat="1" applyFont="1" applyFill="1" applyBorder="1" applyAlignment="1">
      <alignment horizontal="right"/>
    </xf>
    <xf numFmtId="49" fontId="4" fillId="0" borderId="7" xfId="0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4" fontId="4" fillId="0" borderId="2" xfId="0" applyNumberFormat="1" applyFont="1" applyFill="1" applyBorder="1" applyAlignment="1">
      <alignment horizontal="center" vertical="center"/>
    </xf>
    <xf numFmtId="4" fontId="4" fillId="0" borderId="7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</cellXfs>
  <cellStyles count="6">
    <cellStyle name="Обычный" xfId="0" builtinId="0"/>
    <cellStyle name="Обычный 2" xfId="1"/>
    <cellStyle name="Обычный 2 2" xfId="4"/>
    <cellStyle name="Финансовый" xfId="2" builtinId="3"/>
    <cellStyle name="Финансовый 2" xfId="3"/>
    <cellStyle name="Финансовый 2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abSelected="1" view="pageBreakPreview" zoomScale="85" zoomScaleNormal="100" zoomScaleSheetLayoutView="85" workbookViewId="0">
      <selection activeCell="H25" sqref="H25"/>
    </sheetView>
  </sheetViews>
  <sheetFormatPr defaultRowHeight="15" x14ac:dyDescent="0.25"/>
  <cols>
    <col min="1" max="1" width="7" style="1" customWidth="1"/>
    <col min="2" max="2" width="26.7109375" style="1" customWidth="1"/>
    <col min="3" max="3" width="14" style="1" customWidth="1"/>
    <col min="4" max="4" width="15.5703125" style="1" customWidth="1"/>
    <col min="5" max="5" width="16.5703125" style="1" customWidth="1"/>
    <col min="6" max="6" width="14.5703125" style="1" customWidth="1"/>
    <col min="7" max="7" width="15.42578125" style="1" customWidth="1"/>
    <col min="8" max="8" width="12.42578125" style="1" customWidth="1"/>
    <col min="9" max="9" width="21.140625" style="1" customWidth="1"/>
    <col min="10" max="10" width="22.85546875" style="1" customWidth="1"/>
    <col min="11" max="16384" width="9.140625" style="1"/>
  </cols>
  <sheetData>
    <row r="1" spans="1:10" ht="36" customHeight="1" x14ac:dyDescent="0.25">
      <c r="I1" s="66" t="s">
        <v>27</v>
      </c>
      <c r="J1" s="67"/>
    </row>
    <row r="2" spans="1:10" x14ac:dyDescent="0.25">
      <c r="A2" s="68" t="s">
        <v>29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29.25" customHeight="1" x14ac:dyDescent="0.25">
      <c r="A3" s="68"/>
      <c r="B3" s="68"/>
      <c r="C3" s="68"/>
      <c r="D3" s="68"/>
      <c r="E3" s="68"/>
      <c r="F3" s="68"/>
      <c r="G3" s="68"/>
      <c r="H3" s="68"/>
      <c r="I3" s="68"/>
      <c r="J3" s="68"/>
    </row>
    <row r="4" spans="1:10" ht="19.5" customHeight="1" x14ac:dyDescent="0.25">
      <c r="A4" s="25"/>
      <c r="B4" s="25"/>
      <c r="C4" s="25"/>
      <c r="D4" s="70" t="s">
        <v>28</v>
      </c>
      <c r="E4" s="70"/>
      <c r="F4" s="70"/>
      <c r="G4" s="70"/>
      <c r="H4" s="28"/>
      <c r="I4" s="25"/>
      <c r="J4" s="25"/>
    </row>
    <row r="5" spans="1:10" x14ac:dyDescent="0.25">
      <c r="D5" s="71" t="s">
        <v>18</v>
      </c>
      <c r="E5" s="71"/>
      <c r="F5" s="71"/>
      <c r="G5" s="71"/>
      <c r="H5" s="29"/>
    </row>
    <row r="6" spans="1:10" x14ac:dyDescent="0.25">
      <c r="D6" s="39"/>
      <c r="E6" s="39"/>
      <c r="F6" s="39"/>
      <c r="G6" s="39"/>
      <c r="H6" s="29"/>
    </row>
    <row r="7" spans="1:10" ht="15.75" x14ac:dyDescent="0.25">
      <c r="A7" s="69" t="s">
        <v>0</v>
      </c>
      <c r="B7" s="69" t="s">
        <v>3</v>
      </c>
      <c r="C7" s="69" t="s">
        <v>1</v>
      </c>
      <c r="D7" s="69" t="s">
        <v>6</v>
      </c>
      <c r="E7" s="69" t="s">
        <v>2</v>
      </c>
      <c r="F7" s="69"/>
      <c r="G7" s="69"/>
      <c r="H7" s="69"/>
      <c r="I7" s="69"/>
      <c r="J7" s="69"/>
    </row>
    <row r="8" spans="1:10" ht="15.75" customHeight="1" x14ac:dyDescent="0.25">
      <c r="A8" s="69"/>
      <c r="B8" s="69"/>
      <c r="C8" s="69"/>
      <c r="D8" s="69"/>
      <c r="E8" s="55" t="s">
        <v>20</v>
      </c>
      <c r="F8" s="55" t="s">
        <v>21</v>
      </c>
      <c r="G8" s="60" t="s">
        <v>25</v>
      </c>
      <c r="H8" s="61"/>
      <c r="I8" s="55" t="s">
        <v>9</v>
      </c>
      <c r="J8" s="55" t="s">
        <v>19</v>
      </c>
    </row>
    <row r="9" spans="1:10" ht="117" customHeight="1" x14ac:dyDescent="0.25">
      <c r="A9" s="69"/>
      <c r="B9" s="69"/>
      <c r="C9" s="69"/>
      <c r="D9" s="69"/>
      <c r="E9" s="56"/>
      <c r="F9" s="56"/>
      <c r="G9" s="2" t="s">
        <v>35</v>
      </c>
      <c r="H9" s="2" t="s">
        <v>26</v>
      </c>
      <c r="I9" s="56"/>
      <c r="J9" s="56"/>
    </row>
    <row r="10" spans="1:10" ht="15.75" x14ac:dyDescent="0.2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</row>
    <row r="11" spans="1:10" ht="31.5" customHeight="1" x14ac:dyDescent="0.25">
      <c r="A11" s="64" t="s">
        <v>31</v>
      </c>
      <c r="B11" s="62" t="s">
        <v>32</v>
      </c>
      <c r="C11" s="40" t="s">
        <v>36</v>
      </c>
      <c r="D11" s="30">
        <v>1324270.8</v>
      </c>
      <c r="E11" s="37">
        <f>(D11-G11-I11)/1*0.95+ROUND(,2)</f>
        <v>1133508.9867750001</v>
      </c>
      <c r="F11" s="37">
        <f>(D11-G11-I11)/1*0.05+ROUND(,2)</f>
        <v>59658.367725000011</v>
      </c>
      <c r="G11" s="37">
        <f>(D11-I11)*4.5/100+ROUND(,2)</f>
        <v>56222.545500000007</v>
      </c>
      <c r="H11" s="37"/>
      <c r="I11" s="38">
        <v>74880.899999999994</v>
      </c>
      <c r="J11" s="35"/>
    </row>
    <row r="12" spans="1:10" ht="20.100000000000001" customHeight="1" x14ac:dyDescent="0.25">
      <c r="A12" s="65"/>
      <c r="B12" s="63"/>
      <c r="C12" s="40" t="s">
        <v>37</v>
      </c>
      <c r="D12" s="30">
        <v>9312</v>
      </c>
      <c r="E12" s="37">
        <f>(D12-G12-J12)/1*0.95+ROUND(,2)</f>
        <v>6758.6495999999997</v>
      </c>
      <c r="F12" s="37">
        <f>(D12-G12-J12)/1*0.05+ROUND(,2)</f>
        <v>355.71840000000003</v>
      </c>
      <c r="G12" s="37">
        <f>(D12-J12)*4.5/100+ROUND(,2)</f>
        <v>335.23200000000003</v>
      </c>
      <c r="H12" s="37"/>
      <c r="I12" s="38"/>
      <c r="J12" s="38">
        <f>D12*20/100+ROUND(,2)</f>
        <v>1862.4</v>
      </c>
    </row>
    <row r="13" spans="1:10" ht="31.5" customHeight="1" x14ac:dyDescent="0.25">
      <c r="A13" s="64" t="s">
        <v>17</v>
      </c>
      <c r="B13" s="62" t="s">
        <v>30</v>
      </c>
      <c r="C13" s="40" t="s">
        <v>38</v>
      </c>
      <c r="D13" s="30">
        <v>2426083.2000000002</v>
      </c>
      <c r="E13" s="37">
        <f>(D13-G13-I13)/1*0.95+ROUND(,2)</f>
        <v>2066627.4332425001</v>
      </c>
      <c r="F13" s="37">
        <f>(D13-G13-I13)/1*0.05+ROUND(,2)</f>
        <v>108769.86490750001</v>
      </c>
      <c r="G13" s="37">
        <f>(D13-I13)*4.5/100+ROUND(,2)</f>
        <v>102505.63185000001</v>
      </c>
      <c r="H13" s="37"/>
      <c r="I13" s="38">
        <v>148180.26999999999</v>
      </c>
      <c r="J13" s="35"/>
    </row>
    <row r="14" spans="1:10" ht="20.100000000000001" customHeight="1" x14ac:dyDescent="0.25">
      <c r="A14" s="65"/>
      <c r="B14" s="63"/>
      <c r="C14" s="40" t="s">
        <v>39</v>
      </c>
      <c r="D14" s="30">
        <v>9312</v>
      </c>
      <c r="E14" s="37">
        <f>(D14-G14-J14)/1*0.95+ROUND(,2)</f>
        <v>6758.6495999999997</v>
      </c>
      <c r="F14" s="37">
        <f>(D14-G14-J14)/1*0.05+ROUND(,2)</f>
        <v>355.71840000000003</v>
      </c>
      <c r="G14" s="37">
        <f>(D14-J14)*4.5/100+ROUND(,2)</f>
        <v>335.23200000000003</v>
      </c>
      <c r="H14" s="37"/>
      <c r="I14" s="38"/>
      <c r="J14" s="38">
        <f>D14*20/100+ROUND(,2)</f>
        <v>1862.4</v>
      </c>
    </row>
    <row r="15" spans="1:10" ht="20.100000000000001" customHeight="1" x14ac:dyDescent="0.25">
      <c r="A15" s="18"/>
      <c r="B15" s="21"/>
      <c r="C15" s="22"/>
      <c r="D15" s="24"/>
      <c r="E15" s="33"/>
      <c r="F15" s="33"/>
      <c r="G15" s="33"/>
      <c r="H15" s="33"/>
      <c r="I15" s="34"/>
      <c r="J15" s="19"/>
    </row>
    <row r="16" spans="1:10" s="4" customFormat="1" ht="15.75" x14ac:dyDescent="0.25">
      <c r="A16" s="52" t="s">
        <v>16</v>
      </c>
      <c r="B16" s="53"/>
      <c r="C16" s="54"/>
      <c r="D16" s="23">
        <f>SUM(D11:D15)</f>
        <v>3768978</v>
      </c>
      <c r="E16" s="36">
        <f t="shared" ref="E16:F16" si="0">SUM(E11:E15)</f>
        <v>3213653.7192175002</v>
      </c>
      <c r="F16" s="36">
        <f t="shared" si="0"/>
        <v>169139.66943250003</v>
      </c>
      <c r="G16" s="58">
        <f>SUM(G11:H15)</f>
        <v>159398.64135000002</v>
      </c>
      <c r="H16" s="59"/>
      <c r="I16" s="23">
        <f>SUM(I11:I15)</f>
        <v>223061.16999999998</v>
      </c>
      <c r="J16" s="23">
        <f>SUM(J11:J15)</f>
        <v>3724.8</v>
      </c>
    </row>
    <row r="17" spans="1:12" ht="34.5" hidden="1" customHeight="1" x14ac:dyDescent="0.25">
      <c r="A17" s="49" t="s">
        <v>7</v>
      </c>
      <c r="B17" s="50"/>
      <c r="C17" s="50"/>
      <c r="D17" s="50"/>
      <c r="E17" s="50"/>
      <c r="F17" s="50"/>
      <c r="G17" s="50"/>
      <c r="H17" s="50"/>
      <c r="I17" s="50"/>
      <c r="J17" s="51"/>
    </row>
    <row r="18" spans="1:12" hidden="1" x14ac:dyDescent="0.25">
      <c r="A18" s="5" t="s">
        <v>8</v>
      </c>
      <c r="B18" s="3" t="s">
        <v>14</v>
      </c>
      <c r="C18" s="3" t="s">
        <v>13</v>
      </c>
      <c r="D18" s="6">
        <v>17885.03</v>
      </c>
      <c r="E18" s="7">
        <v>10741.11</v>
      </c>
      <c r="F18" s="7">
        <v>6612.68</v>
      </c>
      <c r="G18" s="7">
        <v>173.54</v>
      </c>
      <c r="H18" s="7"/>
      <c r="I18" s="7">
        <v>357.7</v>
      </c>
      <c r="J18" s="8">
        <v>0</v>
      </c>
    </row>
    <row r="19" spans="1:12" hidden="1" x14ac:dyDescent="0.25">
      <c r="A19" s="5" t="s">
        <v>15</v>
      </c>
      <c r="B19" s="3" t="s">
        <v>12</v>
      </c>
      <c r="C19" s="3" t="s">
        <v>13</v>
      </c>
      <c r="D19" s="6">
        <v>17780.689999999999</v>
      </c>
      <c r="E19" s="7">
        <v>10678.45</v>
      </c>
      <c r="F19" s="7">
        <v>6574.1</v>
      </c>
      <c r="G19" s="7">
        <v>172.52</v>
      </c>
      <c r="H19" s="7"/>
      <c r="I19" s="7">
        <v>355.62</v>
      </c>
      <c r="J19" s="8">
        <v>0</v>
      </c>
    </row>
    <row r="20" spans="1:12" hidden="1" x14ac:dyDescent="0.25">
      <c r="A20" s="43" t="s">
        <v>10</v>
      </c>
      <c r="B20" s="44"/>
      <c r="C20" s="45"/>
      <c r="D20" s="9">
        <f>SUM(D18:D19)</f>
        <v>35665.72</v>
      </c>
      <c r="E20" s="10">
        <f>SUM(E18:E19)</f>
        <v>21419.56</v>
      </c>
      <c r="F20" s="10">
        <f>SUM(F18:F19)</f>
        <v>13186.78</v>
      </c>
      <c r="G20" s="10">
        <f>SUM(G18:G19)</f>
        <v>346.06</v>
      </c>
      <c r="H20" s="10"/>
      <c r="I20" s="10">
        <f>SUM(I18:I19)</f>
        <v>713.31999999999994</v>
      </c>
      <c r="J20" s="11"/>
    </row>
    <row r="21" spans="1:12" hidden="1" x14ac:dyDescent="0.25">
      <c r="A21" s="46" t="s">
        <v>11</v>
      </c>
      <c r="B21" s="47"/>
      <c r="C21" s="48"/>
      <c r="D21" s="12">
        <f>D16+D20</f>
        <v>3804643.72</v>
      </c>
      <c r="E21" s="12">
        <f>E16+E20</f>
        <v>3235073.2792175002</v>
      </c>
      <c r="F21" s="12">
        <f>F16+F20</f>
        <v>182326.44943250003</v>
      </c>
      <c r="G21" s="12">
        <f>G16+G20</f>
        <v>159744.70135000002</v>
      </c>
      <c r="H21" s="12"/>
      <c r="I21" s="12">
        <f>I16+I20</f>
        <v>223774.49</v>
      </c>
      <c r="J21" s="12"/>
    </row>
    <row r="22" spans="1:12" x14ac:dyDescent="0.25">
      <c r="B22" s="26" t="s">
        <v>24</v>
      </c>
      <c r="D22" s="13"/>
      <c r="E22" s="13"/>
      <c r="F22" s="13"/>
    </row>
    <row r="23" spans="1:12" ht="33.75" customHeight="1" x14ac:dyDescent="0.25">
      <c r="A23" s="57" t="s">
        <v>22</v>
      </c>
      <c r="B23" s="57"/>
      <c r="C23" s="57"/>
      <c r="D23" s="57"/>
      <c r="E23" s="57"/>
      <c r="F23" s="57"/>
      <c r="G23" s="57"/>
      <c r="H23" s="57"/>
      <c r="I23" s="57"/>
      <c r="J23" s="57"/>
    </row>
    <row r="24" spans="1:12" ht="35.25" customHeight="1" x14ac:dyDescent="0.25">
      <c r="A24" s="57" t="s">
        <v>23</v>
      </c>
      <c r="B24" s="57"/>
      <c r="C24" s="57"/>
      <c r="D24" s="57"/>
      <c r="E24" s="57"/>
      <c r="F24" s="57"/>
      <c r="G24" s="57"/>
      <c r="H24" s="57"/>
      <c r="I24" s="57"/>
      <c r="J24" s="57"/>
    </row>
    <row r="25" spans="1:12" ht="35.25" customHeight="1" x14ac:dyDescent="0.25">
      <c r="A25" s="27"/>
      <c r="B25" s="32"/>
      <c r="C25" s="27"/>
      <c r="D25" s="27"/>
      <c r="E25" s="27"/>
      <c r="F25" s="27"/>
      <c r="G25" s="27"/>
      <c r="H25" s="27"/>
      <c r="I25" s="27"/>
      <c r="J25" s="27"/>
    </row>
    <row r="26" spans="1:12" ht="28.5" customHeight="1" x14ac:dyDescent="0.25">
      <c r="B26" s="14" t="s">
        <v>33</v>
      </c>
      <c r="E26" s="15"/>
      <c r="F26" s="16"/>
      <c r="I26" s="31" t="s">
        <v>34</v>
      </c>
      <c r="J26" s="16"/>
      <c r="K26" s="17"/>
      <c r="L26" s="17"/>
    </row>
    <row r="27" spans="1:12" x14ac:dyDescent="0.25">
      <c r="C27" s="20"/>
      <c r="E27" s="41" t="s">
        <v>4</v>
      </c>
      <c r="F27" s="42"/>
      <c r="I27" s="41" t="s">
        <v>5</v>
      </c>
      <c r="J27" s="41"/>
      <c r="K27" s="17"/>
      <c r="L27" s="17"/>
    </row>
    <row r="28" spans="1:12" ht="15.75" x14ac:dyDescent="0.25">
      <c r="B28" s="14"/>
    </row>
  </sheetData>
  <mergeCells count="27">
    <mergeCell ref="I1:J1"/>
    <mergeCell ref="A2:J3"/>
    <mergeCell ref="A7:A9"/>
    <mergeCell ref="B7:B9"/>
    <mergeCell ref="C7:C9"/>
    <mergeCell ref="D7:D9"/>
    <mergeCell ref="E7:J7"/>
    <mergeCell ref="D4:G4"/>
    <mergeCell ref="D5:G5"/>
    <mergeCell ref="A16:C16"/>
    <mergeCell ref="E8:E9"/>
    <mergeCell ref="A23:J23"/>
    <mergeCell ref="A24:J24"/>
    <mergeCell ref="G16:H16"/>
    <mergeCell ref="F8:F9"/>
    <mergeCell ref="I8:I9"/>
    <mergeCell ref="J8:J9"/>
    <mergeCell ref="G8:H8"/>
    <mergeCell ref="B11:B12"/>
    <mergeCell ref="A11:A12"/>
    <mergeCell ref="B13:B14"/>
    <mergeCell ref="A13:A14"/>
    <mergeCell ref="E27:F27"/>
    <mergeCell ref="I27:J27"/>
    <mergeCell ref="A20:C20"/>
    <mergeCell ref="A21:C21"/>
    <mergeCell ref="A17:J17"/>
  </mergeCells>
  <phoneticPr fontId="13" type="noConversion"/>
  <printOptions horizontalCentered="1"/>
  <pageMargins left="0.51181102362204722" right="0.51181102362204722" top="0.55118110236220474" bottom="0.35433070866141736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Реестр смет на дворовые тер.</vt:lpstr>
      <vt:lpstr>'Реестр смет на дворовые тер.'!Заголовки_для_печати</vt:lpstr>
      <vt:lpstr>'Реестр смет на дворовые тер.'!Область_печати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2019-04-05T06:17:31Z</cp:lastPrinted>
  <dcterms:created xsi:type="dcterms:W3CDTF">2006-09-16T00:00:00Z</dcterms:created>
  <dcterms:modified xsi:type="dcterms:W3CDTF">2023-02-08T07:50:40Z</dcterms:modified>
</cp:coreProperties>
</file>